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J:\Super_U\OPERATIONS\SNIA-CE\LYS\2025_LYS_BT_etanchéité toiture (travaux) V2\03 - DCE\V1.0\Lot 1\"/>
    </mc:Choice>
  </mc:AlternateContent>
  <xr:revisionPtr revIDLastSave="0" documentId="13_ncr:1_{E4144B0D-13FC-4FC6-9CC6-C6EBB971D9D7}" xr6:coauthVersionLast="47" xr6:coauthVersionMax="47" xr10:uidLastSave="{00000000-0000-0000-0000-000000000000}"/>
  <bookViews>
    <workbookView xWindow="-120" yWindow="-120" windowWidth="51840" windowHeight="21120" xr2:uid="{79C582E3-7735-4266-9790-050754D668A2}"/>
  </bookViews>
  <sheets>
    <sheet name="Feuil1" sheetId="1"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1" l="1"/>
  <c r="A14" i="1" s="1"/>
  <c r="A15" i="1" s="1"/>
  <c r="A16" i="1" s="1"/>
  <c r="A17" i="1" s="1"/>
  <c r="A18" i="1" s="1"/>
  <c r="A19" i="1" s="1"/>
  <c r="A20" i="1" s="1"/>
  <c r="A21" i="1" s="1"/>
  <c r="A22" i="1" s="1"/>
  <c r="A23" i="1" s="1"/>
  <c r="A24" i="1" s="1"/>
  <c r="A25" i="1" s="1"/>
  <c r="A26" i="1" s="1"/>
  <c r="A27" i="1" s="1"/>
  <c r="A28" i="1" s="1"/>
  <c r="A29" i="1" s="1"/>
  <c r="A30" i="1" s="1"/>
  <c r="A31" i="1" s="1"/>
  <c r="I18" i="1"/>
  <c r="I31" i="1"/>
  <c r="I30" i="1"/>
  <c r="I29" i="1"/>
  <c r="I28" i="1"/>
  <c r="I27" i="1"/>
  <c r="I26" i="1"/>
  <c r="I25" i="1"/>
  <c r="I24" i="1"/>
  <c r="I23" i="1"/>
  <c r="I22" i="1"/>
  <c r="I21" i="1"/>
  <c r="I20" i="1"/>
  <c r="I19" i="1"/>
  <c r="I17" i="1"/>
  <c r="I16" i="1"/>
  <c r="I15" i="1"/>
  <c r="I14" i="1"/>
  <c r="I13" i="1"/>
  <c r="I12" i="1"/>
  <c r="I11" i="1"/>
  <c r="I10" i="1"/>
  <c r="I9" i="1"/>
  <c r="A9" i="1"/>
  <c r="A10" i="1" s="1"/>
  <c r="A11" i="1" s="1"/>
  <c r="A12" i="1" s="1"/>
  <c r="I8" i="1"/>
  <c r="I32" i="1" l="1"/>
  <c r="I33" i="1" s="1"/>
  <c r="I34" i="1" s="1"/>
</calcChain>
</file>

<file path=xl/sharedStrings.xml><?xml version="1.0" encoding="utf-8"?>
<sst xmlns="http://schemas.openxmlformats.org/spreadsheetml/2006/main" count="91" uniqueCount="70">
  <si>
    <t>Aéroport de Lyon-St Saint Exupéry
Réfection des étancheités Batiment Technique                                                                                        
 DPGF - Lot 1 "Etanchéité"</t>
  </si>
  <si>
    <t>Préambule : Chaque désignation de poste se veut simplifiée et rappelle l'article correspondant du CCTP, lequel spécifie et apporte toutes les précisions utiles. Chaque désignation est donc réputée comprendre l'ensemble des dispositions, sujétions, équipements, accessoires divers, garnitures et autres... décrits au CCTP pour ce poste ou implicitement évoqués comme incombant aux règles de l'art.</t>
  </si>
  <si>
    <t>Rappel : Toutes les quantités et dimensions sont données à titre indicatif et devront être complétées, vérifiées et modifiées si nécessaire par l'entrepreneur.</t>
  </si>
  <si>
    <t>Poste</t>
  </si>
  <si>
    <t>TOTAL HT</t>
  </si>
  <si>
    <t>TVA 20%</t>
  </si>
  <si>
    <t>TOTAL TTC</t>
  </si>
  <si>
    <t>Nom de l'entreprise :</t>
  </si>
  <si>
    <t>Préparation</t>
  </si>
  <si>
    <t>étanchéité</t>
  </si>
  <si>
    <t>points singuliers</t>
  </si>
  <si>
    <t>fin de chantier</t>
  </si>
  <si>
    <t>CCTP</t>
  </si>
  <si>
    <t>1.9</t>
  </si>
  <si>
    <t>2.1</t>
  </si>
  <si>
    <t>2.2</t>
  </si>
  <si>
    <t>2.3</t>
  </si>
  <si>
    <t>2.4</t>
  </si>
  <si>
    <t>2.5</t>
  </si>
  <si>
    <t>2.6</t>
  </si>
  <si>
    <t>2.7</t>
  </si>
  <si>
    <t>3.1</t>
  </si>
  <si>
    <t>3.2</t>
  </si>
  <si>
    <t>3.3</t>
  </si>
  <si>
    <t>3.4</t>
  </si>
  <si>
    <t>3.5</t>
  </si>
  <si>
    <t>3.6</t>
  </si>
  <si>
    <t>3.7</t>
  </si>
  <si>
    <t>4.1</t>
  </si>
  <si>
    <t>4.2</t>
  </si>
  <si>
    <t>4.3</t>
  </si>
  <si>
    <t>4.4</t>
  </si>
  <si>
    <t>4.5</t>
  </si>
  <si>
    <t>Designation</t>
  </si>
  <si>
    <t>Études exécutions</t>
  </si>
  <si>
    <t xml:space="preserve">Installation de chantier </t>
  </si>
  <si>
    <t>Dépose soignée des points particuliers, mise en dépôt avant repose</t>
  </si>
  <si>
    <t>Traitement des points particuliers</t>
  </si>
  <si>
    <t xml:space="preserve">Réfection solin entres bâtiments </t>
  </si>
  <si>
    <t>Réfection joint de dilatation</t>
  </si>
  <si>
    <t xml:space="preserve">Fourniture et pose d'un complexe isolant et d’étanchéité lourde en pleine surface </t>
  </si>
  <si>
    <t xml:space="preserve">Fourniture et pose d'un complexe isolant et d’étanchéité néoprène en pleine surface </t>
  </si>
  <si>
    <t xml:space="preserve">Fourniture et pose d'un complexe isolant et d’étanchéité en pleine surface sur terrasse avec dalles bétons (au nord) </t>
  </si>
  <si>
    <t>Relevés d’étanchéité, équerres d'angles renforcées, relevés auto protégés ou couvertines tôles laquées 75/100</t>
  </si>
  <si>
    <t>Protection lourde 15/25</t>
  </si>
  <si>
    <t>Dépose et repose des garde-corps de sécurité autoportant</t>
  </si>
  <si>
    <t>Dépose et repose des éléments de ventilation et de climatisation présents sur le toit terrasse</t>
  </si>
  <si>
    <t>Nettoyage, repliement de chantier</t>
  </si>
  <si>
    <t>DOE</t>
  </si>
  <si>
    <t>U</t>
  </si>
  <si>
    <t>f</t>
  </si>
  <si>
    <t>m2</t>
  </si>
  <si>
    <t>u</t>
  </si>
  <si>
    <t>Quantités estimées MOE</t>
  </si>
  <si>
    <t>Quantités Entreprise</t>
  </si>
  <si>
    <t>PU HT €</t>
  </si>
  <si>
    <t>Montant HT €</t>
  </si>
  <si>
    <t>4.8</t>
  </si>
  <si>
    <t>m3</t>
  </si>
  <si>
    <t>3.1.1</t>
  </si>
  <si>
    <t xml:space="preserve">Fourniture et pose d'un complexe d’étanchéité simple sur casquette béton </t>
  </si>
  <si>
    <t>Création d'un accès au toit terrasse</t>
  </si>
  <si>
    <t>Evacuation de la protection en gravier</t>
  </si>
  <si>
    <t xml:space="preserve">Reprise des éléments pour le passage des câbles et canalisations </t>
  </si>
  <si>
    <t>Reprise de l’étanchéité des skydomes</t>
  </si>
  <si>
    <t>Reprise de l’étanchéité de la verrière</t>
  </si>
  <si>
    <t>4.7</t>
  </si>
  <si>
    <t>Fourniture et pose d'un complexe isolant et d’étanchéité sur le toit de la vigie Pro + tremie escalier</t>
  </si>
  <si>
    <t xml:space="preserve">Fourniture et pose d'un complexe isolant et d’étanchéité lourde sous la vigie provisoire </t>
  </si>
  <si>
    <t>Dépose et évacuation complexes étanchéité et isolation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</si>
</sst>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40C];[Red]\-#,##0.00\ [$€-40C]"/>
    <numFmt numFmtId="165" formatCode="#,##0.00&quot; €&quot;"/>
  </numFmts>
  <fonts count="16" x14ac:knownFonts="1">
    <font>
      <sz val="11"/>
      <color theme="1"/>
      <name val="Aptos Narrow"/>
      <family val="2"/>
      <scheme val="minor"/>
    </font>
    <font>
      <sz val="10"/>
      <color indexed="8"/>
      <name val="Calibri"/>
      <family val="2"/>
    </font>
    <font>
      <b/>
      <sz val="18"/>
      <color indexed="8"/>
      <name val="Century Gothic"/>
      <family val="2"/>
    </font>
    <font>
      <sz val="18"/>
      <color indexed="8"/>
      <name val="Century Gothic"/>
      <family val="2"/>
    </font>
    <font>
      <sz val="10"/>
      <color indexed="8"/>
      <name val="Century Gothic"/>
      <family val="2"/>
    </font>
    <font>
      <b/>
      <sz val="11"/>
      <color rgb="FF000000"/>
      <name val="Calibri"/>
      <family val="2"/>
      <charset val="1"/>
    </font>
    <font>
      <b/>
      <sz val="11"/>
      <color indexed="8"/>
      <name val="Calibri"/>
      <family val="2"/>
    </font>
    <font>
      <b/>
      <u/>
      <sz val="10"/>
      <color indexed="8"/>
      <name val="Century Gothic"/>
      <family val="2"/>
    </font>
    <font>
      <b/>
      <sz val="24"/>
      <color indexed="8"/>
      <name val="Century Gothic"/>
      <family val="2"/>
    </font>
    <font>
      <b/>
      <sz val="10"/>
      <color indexed="8"/>
      <name val="Century Gothic"/>
      <family val="2"/>
    </font>
    <font>
      <b/>
      <sz val="10"/>
      <color rgb="FF000000"/>
      <name val="Calibri"/>
      <family val="2"/>
      <charset val="1"/>
    </font>
    <font>
      <b/>
      <sz val="14"/>
      <color rgb="FF000000"/>
      <name val="Calibri"/>
      <family val="2"/>
      <charset val="1"/>
    </font>
    <font>
      <sz val="11"/>
      <name val="Aptos Narrow"/>
      <family val="2"/>
      <scheme val="minor"/>
    </font>
    <font>
      <sz val="11"/>
      <name val="Calibri"/>
      <family val="2"/>
    </font>
    <font>
      <sz val="12"/>
      <color rgb="FF000000"/>
      <name val="Calibri"/>
      <family val="2"/>
      <charset val="1"/>
    </font>
    <font>
      <b/>
      <sz val="12"/>
      <color rgb="FF000000"/>
      <name val="Calibri"/>
      <family val="2"/>
      <charset val="1"/>
    </font>
  </fonts>
  <fills count="5">
    <fill>
      <patternFill patternType="none"/>
    </fill>
    <fill>
      <patternFill patternType="gray125"/>
    </fill>
    <fill>
      <patternFill patternType="solid">
        <fgColor rgb="FFD9D9D9"/>
        <bgColor rgb="FFDDDDDD"/>
      </patternFill>
    </fill>
    <fill>
      <patternFill patternType="solid">
        <fgColor theme="0" tint="-0.14999847407452621"/>
        <bgColor indexed="64"/>
      </patternFill>
    </fill>
    <fill>
      <patternFill patternType="solid">
        <fgColor theme="0"/>
        <bgColor indexed="64"/>
      </patternFill>
    </fill>
  </fills>
  <borders count="37">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auto="1"/>
      </left>
      <right style="thin">
        <color auto="1"/>
      </right>
      <top style="thin">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indexed="64"/>
      </left>
      <right/>
      <top style="medium">
        <color indexed="64"/>
      </top>
      <bottom/>
      <diagonal/>
    </border>
    <border>
      <left style="medium">
        <color indexed="64"/>
      </left>
      <right/>
      <top/>
      <bottom style="medium">
        <color indexed="64"/>
      </bottom>
      <diagonal/>
    </border>
    <border>
      <left/>
      <right/>
      <top style="thin">
        <color indexed="64"/>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right/>
      <top style="thin">
        <color auto="1"/>
      </top>
      <bottom style="medium">
        <color auto="1"/>
      </bottom>
      <diagonal/>
    </border>
    <border>
      <left/>
      <right/>
      <top style="medium">
        <color indexed="64"/>
      </top>
      <bottom/>
      <diagonal/>
    </border>
    <border>
      <left/>
      <right/>
      <top/>
      <bottom style="medium">
        <color indexed="64"/>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medium">
        <color indexed="64"/>
      </right>
      <top style="medium">
        <color indexed="64"/>
      </top>
      <bottom/>
      <diagonal/>
    </border>
    <border>
      <left/>
      <right style="medium">
        <color indexed="64"/>
      </right>
      <top/>
      <bottom style="medium">
        <color indexed="64"/>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medium">
        <color auto="1"/>
      </left>
      <right/>
      <top/>
      <bottom style="thin">
        <color auto="1"/>
      </bottom>
      <diagonal/>
    </border>
  </borders>
  <cellStyleXfs count="3">
    <xf numFmtId="0" fontId="0" fillId="0" borderId="0"/>
    <xf numFmtId="0" fontId="1" fillId="0" borderId="0" applyBorder="0" applyProtection="0"/>
    <xf numFmtId="0" fontId="1" fillId="0" borderId="0" applyBorder="0" applyProtection="0"/>
  </cellStyleXfs>
  <cellXfs count="85">
    <xf numFmtId="0" fontId="0" fillId="0" borderId="0" xfId="0"/>
    <xf numFmtId="0" fontId="3" fillId="0" borderId="0" xfId="0" applyFont="1" applyAlignment="1">
      <alignment vertical="center"/>
    </xf>
    <xf numFmtId="0" fontId="4" fillId="0" borderId="2" xfId="0" applyFont="1" applyBorder="1" applyAlignment="1">
      <alignment vertical="center"/>
    </xf>
    <xf numFmtId="0" fontId="4" fillId="0" borderId="0" xfId="0" applyFont="1" applyAlignment="1">
      <alignment vertical="center"/>
    </xf>
    <xf numFmtId="0" fontId="0" fillId="0" borderId="4" xfId="0" applyBorder="1" applyAlignment="1">
      <alignment horizontal="center" vertical="center"/>
    </xf>
    <xf numFmtId="0" fontId="9" fillId="0" borderId="0" xfId="1" applyFont="1" applyBorder="1" applyAlignment="1">
      <alignment horizontal="center" vertical="center" wrapText="1"/>
    </xf>
    <xf numFmtId="0" fontId="4" fillId="0" borderId="0" xfId="0" applyFont="1" applyAlignment="1">
      <alignment vertical="center" wrapText="1"/>
    </xf>
    <xf numFmtId="0" fontId="10" fillId="0" borderId="11" xfId="0" applyFont="1" applyBorder="1" applyAlignment="1">
      <alignment horizontal="center" vertical="center"/>
    </xf>
    <xf numFmtId="0" fontId="0" fillId="4" borderId="11" xfId="0" applyFill="1" applyBorder="1" applyAlignment="1">
      <alignment horizontal="left" vertical="center" wrapText="1"/>
    </xf>
    <xf numFmtId="0" fontId="12" fillId="4" borderId="11" xfId="2" applyFont="1" applyFill="1" applyBorder="1" applyAlignment="1">
      <alignment horizontal="left" vertical="center" wrapText="1"/>
    </xf>
    <xf numFmtId="4" fontId="4" fillId="0" borderId="0" xfId="0" applyNumberFormat="1" applyFont="1" applyAlignment="1">
      <alignment horizontal="center" vertical="center"/>
    </xf>
    <xf numFmtId="4" fontId="9" fillId="0" borderId="0" xfId="1" applyNumberFormat="1" applyFont="1" applyBorder="1" applyAlignment="1">
      <alignment horizontal="center" vertical="center" wrapText="1"/>
    </xf>
    <xf numFmtId="0" fontId="0" fillId="4" borderId="11" xfId="0" applyFill="1" applyBorder="1" applyAlignment="1">
      <alignment horizontal="center" vertical="center"/>
    </xf>
    <xf numFmtId="0" fontId="0" fillId="0" borderId="11" xfId="0" applyBorder="1" applyAlignment="1">
      <alignment horizontal="center" vertical="center"/>
    </xf>
    <xf numFmtId="0" fontId="13" fillId="4" borderId="11" xfId="0" applyFont="1" applyFill="1" applyBorder="1" applyAlignment="1">
      <alignment horizontal="center" vertical="center"/>
    </xf>
    <xf numFmtId="0" fontId="4" fillId="0" borderId="21" xfId="0" applyFont="1" applyBorder="1" applyAlignment="1">
      <alignment vertical="center"/>
    </xf>
    <xf numFmtId="165" fontId="0" fillId="0" borderId="23" xfId="0" applyNumberFormat="1" applyBorder="1" applyAlignment="1">
      <alignment vertical="center"/>
    </xf>
    <xf numFmtId="165" fontId="14" fillId="0" borderId="23" xfId="0" applyNumberFormat="1" applyFont="1" applyBorder="1" applyAlignment="1">
      <alignment vertical="center"/>
    </xf>
    <xf numFmtId="165" fontId="15" fillId="0" borderId="24" xfId="0" applyNumberFormat="1" applyFont="1" applyBorder="1" applyAlignment="1">
      <alignment vertical="center"/>
    </xf>
    <xf numFmtId="0" fontId="5" fillId="2" borderId="27" xfId="0" applyFont="1" applyFill="1" applyBorder="1" applyAlignment="1">
      <alignment horizontal="center" vertical="center"/>
    </xf>
    <xf numFmtId="0" fontId="10" fillId="2" borderId="12"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2" xfId="0" applyFont="1" applyFill="1" applyBorder="1" applyAlignment="1">
      <alignment horizontal="center" vertical="center" wrapText="1"/>
    </xf>
    <xf numFmtId="165" fontId="5" fillId="2" borderId="28" xfId="0" applyNumberFormat="1" applyFont="1" applyFill="1" applyBorder="1" applyAlignment="1">
      <alignment horizontal="center" vertical="center"/>
    </xf>
    <xf numFmtId="0" fontId="0" fillId="0" borderId="30" xfId="0" applyBorder="1" applyAlignment="1">
      <alignment horizontal="center" vertical="center"/>
    </xf>
    <xf numFmtId="0" fontId="10" fillId="0" borderId="32" xfId="0" applyFont="1" applyBorder="1" applyAlignment="1">
      <alignment horizontal="center" vertical="center"/>
    </xf>
    <xf numFmtId="0" fontId="0" fillId="4" borderId="32" xfId="0" applyFill="1" applyBorder="1" applyAlignment="1">
      <alignment horizontal="left" vertical="center" wrapText="1"/>
    </xf>
    <xf numFmtId="0" fontId="0" fillId="4" borderId="32" xfId="0" applyFill="1" applyBorder="1" applyAlignment="1">
      <alignment horizontal="center" vertical="center"/>
    </xf>
    <xf numFmtId="0" fontId="0" fillId="0" borderId="32" xfId="0" applyBorder="1" applyAlignment="1">
      <alignment horizontal="center" vertical="center"/>
    </xf>
    <xf numFmtId="165" fontId="0" fillId="0" borderId="33" xfId="0" applyNumberFormat="1" applyBorder="1" applyAlignment="1">
      <alignment vertical="center"/>
    </xf>
    <xf numFmtId="0" fontId="10" fillId="0" borderId="35" xfId="0" applyFont="1" applyBorder="1" applyAlignment="1">
      <alignment horizontal="center" vertical="center"/>
    </xf>
    <xf numFmtId="0" fontId="0" fillId="4" borderId="35" xfId="0" applyFill="1" applyBorder="1" applyAlignment="1">
      <alignment horizontal="left" vertical="center" wrapText="1"/>
    </xf>
    <xf numFmtId="0" fontId="0" fillId="4" borderId="35" xfId="0" applyFill="1" applyBorder="1" applyAlignment="1">
      <alignment horizontal="center" vertical="center"/>
    </xf>
    <xf numFmtId="0" fontId="0" fillId="0" borderId="35" xfId="0" applyBorder="1" applyAlignment="1">
      <alignment horizontal="center" vertical="center"/>
    </xf>
    <xf numFmtId="165" fontId="0" fillId="0" borderId="24" xfId="0" applyNumberFormat="1" applyBorder="1" applyAlignment="1">
      <alignment vertical="center"/>
    </xf>
    <xf numFmtId="0" fontId="12" fillId="4" borderId="32" xfId="2" applyFont="1" applyFill="1" applyBorder="1" applyAlignment="1">
      <alignment horizontal="left" vertical="center" wrapText="1"/>
    </xf>
    <xf numFmtId="0" fontId="13" fillId="4" borderId="35" xfId="0" applyFont="1" applyFill="1" applyBorder="1" applyAlignment="1">
      <alignment horizontal="center" vertical="center"/>
    </xf>
    <xf numFmtId="165" fontId="14" fillId="0" borderId="29" xfId="0" applyNumberFormat="1" applyFont="1" applyBorder="1" applyAlignment="1">
      <alignment vertical="center"/>
    </xf>
    <xf numFmtId="0" fontId="0" fillId="4" borderId="35" xfId="0" applyFill="1" applyBorder="1" applyAlignment="1">
      <alignment horizontal="left" vertical="center"/>
    </xf>
    <xf numFmtId="0" fontId="10" fillId="0" borderId="12" xfId="0" applyFont="1" applyBorder="1" applyAlignment="1">
      <alignment horizontal="center" vertical="center"/>
    </xf>
    <xf numFmtId="0" fontId="0" fillId="4" borderId="12" xfId="0" applyFill="1" applyBorder="1" applyAlignment="1">
      <alignment horizontal="left" vertical="center" wrapText="1"/>
    </xf>
    <xf numFmtId="0" fontId="0" fillId="4" borderId="12" xfId="0" applyFill="1" applyBorder="1" applyAlignment="1">
      <alignment horizontal="center" vertical="center"/>
    </xf>
    <xf numFmtId="0" fontId="0" fillId="0" borderId="12" xfId="0" applyBorder="1" applyAlignment="1">
      <alignment horizontal="center" vertical="center"/>
    </xf>
    <xf numFmtId="165" fontId="0" fillId="0" borderId="28" xfId="0" applyNumberFormat="1" applyBorder="1" applyAlignment="1">
      <alignment vertical="center"/>
    </xf>
    <xf numFmtId="0" fontId="12" fillId="0" borderId="11" xfId="0" applyFont="1" applyBorder="1" applyAlignment="1">
      <alignment horizontal="center" vertical="center"/>
    </xf>
    <xf numFmtId="0" fontId="0" fillId="0" borderId="11" xfId="0" applyFill="1" applyBorder="1" applyAlignment="1">
      <alignment horizontal="center" vertical="center"/>
    </xf>
    <xf numFmtId="4" fontId="5" fillId="2" borderId="12" xfId="0" applyNumberFormat="1" applyFont="1" applyFill="1" applyBorder="1" applyAlignment="1">
      <alignment horizontal="center" vertical="center"/>
    </xf>
    <xf numFmtId="4" fontId="0" fillId="0" borderId="32" xfId="0" applyNumberFormat="1" applyBorder="1" applyAlignment="1" applyProtection="1">
      <alignment vertical="center"/>
      <protection locked="0"/>
    </xf>
    <xf numFmtId="4" fontId="0" fillId="0" borderId="11" xfId="0" applyNumberFormat="1" applyBorder="1" applyAlignment="1" applyProtection="1">
      <alignment vertical="center"/>
      <protection locked="0"/>
    </xf>
    <xf numFmtId="4" fontId="0" fillId="0" borderId="35" xfId="0" applyNumberFormat="1" applyBorder="1" applyAlignment="1" applyProtection="1">
      <alignment vertical="center"/>
      <protection locked="0"/>
    </xf>
    <xf numFmtId="4" fontId="0" fillId="0" borderId="12" xfId="0" applyNumberFormat="1" applyBorder="1" applyAlignment="1" applyProtection="1">
      <alignment vertical="center"/>
      <protection locked="0"/>
    </xf>
    <xf numFmtId="4" fontId="0" fillId="0" borderId="0" xfId="0" applyNumberFormat="1"/>
    <xf numFmtId="4" fontId="5" fillId="2" borderId="12" xfId="0" applyNumberFormat="1" applyFont="1" applyFill="1" applyBorder="1" applyAlignment="1">
      <alignment horizontal="center" vertical="center" wrapText="1"/>
    </xf>
    <xf numFmtId="4" fontId="0" fillId="0" borderId="32" xfId="0" applyNumberFormat="1" applyBorder="1" applyAlignment="1" applyProtection="1">
      <alignment horizontal="center" vertical="center"/>
      <protection locked="0"/>
    </xf>
    <xf numFmtId="4" fontId="0" fillId="0" borderId="11" xfId="0" applyNumberFormat="1" applyBorder="1" applyAlignment="1" applyProtection="1">
      <alignment horizontal="center" vertical="center"/>
      <protection locked="0"/>
    </xf>
    <xf numFmtId="4" fontId="0" fillId="0" borderId="35" xfId="0" applyNumberFormat="1" applyBorder="1" applyAlignment="1" applyProtection="1">
      <alignment horizontal="center" vertical="center"/>
      <protection locked="0"/>
    </xf>
    <xf numFmtId="4" fontId="0" fillId="0" borderId="12" xfId="0" applyNumberFormat="1" applyBorder="1" applyAlignment="1" applyProtection="1">
      <alignment horizontal="center" vertical="center"/>
      <protection locked="0"/>
    </xf>
    <xf numFmtId="0" fontId="2" fillId="0" borderId="0" xfId="1" applyFont="1" applyBorder="1" applyAlignment="1">
      <alignment horizontal="center" vertical="center" wrapText="1"/>
    </xf>
    <xf numFmtId="0" fontId="2" fillId="0" borderId="0" xfId="1" applyFont="1" applyBorder="1" applyAlignment="1">
      <alignment horizontal="left" vertical="center" wrapText="1"/>
    </xf>
    <xf numFmtId="0" fontId="4" fillId="0" borderId="1" xfId="1" applyFont="1" applyBorder="1" applyAlignment="1">
      <alignment horizontal="left" vertical="center" wrapText="1"/>
    </xf>
    <xf numFmtId="0" fontId="4" fillId="0" borderId="9" xfId="1" applyFont="1" applyBorder="1" applyAlignment="1">
      <alignment horizontal="left" vertical="center" wrapText="1"/>
    </xf>
    <xf numFmtId="0" fontId="4" fillId="0" borderId="20" xfId="1" applyFont="1" applyBorder="1" applyAlignment="1">
      <alignment horizontal="left" vertical="center" wrapText="1"/>
    </xf>
    <xf numFmtId="0" fontId="4" fillId="0" borderId="3" xfId="1" applyFont="1" applyBorder="1" applyAlignment="1">
      <alignment horizontal="left" vertical="center" wrapText="1"/>
    </xf>
    <xf numFmtId="0" fontId="4" fillId="0" borderId="10" xfId="1" applyFont="1" applyBorder="1" applyAlignment="1">
      <alignment horizontal="left" vertical="center" wrapText="1"/>
    </xf>
    <xf numFmtId="0" fontId="4" fillId="0" borderId="22" xfId="1" applyFont="1" applyBorder="1" applyAlignment="1">
      <alignment horizontal="left" vertical="center" wrapText="1"/>
    </xf>
    <xf numFmtId="0" fontId="11" fillId="0" borderId="31" xfId="0" applyFont="1" applyBorder="1" applyAlignment="1">
      <alignment horizontal="center" vertical="center" textRotation="90"/>
    </xf>
    <xf numFmtId="0" fontId="11" fillId="0" borderId="13" xfId="0" applyFont="1" applyBorder="1" applyAlignment="1">
      <alignment horizontal="center" vertical="center" textRotation="90"/>
    </xf>
    <xf numFmtId="0" fontId="11" fillId="0" borderId="34" xfId="0" applyFont="1" applyBorder="1" applyAlignment="1">
      <alignment horizontal="center" vertical="center" textRotation="90"/>
    </xf>
    <xf numFmtId="0" fontId="7" fillId="0" borderId="7" xfId="0" applyFont="1" applyBorder="1" applyAlignment="1">
      <alignment horizontal="left" vertical="center"/>
    </xf>
    <xf numFmtId="0" fontId="7" fillId="0" borderId="16" xfId="0" applyFont="1" applyBorder="1" applyAlignment="1">
      <alignment horizontal="left" vertical="center"/>
    </xf>
    <xf numFmtId="0" fontId="7" fillId="0" borderId="25" xfId="0" applyFont="1" applyBorder="1" applyAlignment="1">
      <alignment horizontal="left" vertical="center"/>
    </xf>
    <xf numFmtId="0" fontId="8" fillId="0" borderId="8" xfId="0" applyFont="1" applyBorder="1" applyAlignment="1" applyProtection="1">
      <alignment horizontal="center" vertical="center"/>
      <protection locked="0"/>
    </xf>
    <xf numFmtId="0" fontId="8" fillId="0" borderId="17" xfId="0" applyFont="1" applyBorder="1" applyAlignment="1" applyProtection="1">
      <alignment horizontal="center" vertical="center"/>
      <protection locked="0"/>
    </xf>
    <xf numFmtId="0" fontId="8" fillId="0" borderId="26" xfId="0" applyFont="1" applyBorder="1" applyAlignment="1" applyProtection="1">
      <alignment horizontal="center" vertical="center"/>
      <protection locked="0"/>
    </xf>
    <xf numFmtId="0" fontId="11" fillId="0" borderId="31" xfId="0" applyFont="1" applyBorder="1" applyAlignment="1">
      <alignment horizontal="center" vertical="center" textRotation="90" wrapText="1"/>
    </xf>
    <xf numFmtId="0" fontId="11" fillId="0" borderId="34" xfId="0" applyFont="1" applyBorder="1" applyAlignment="1">
      <alignment horizontal="center" vertical="center" textRotation="90" wrapText="1"/>
    </xf>
    <xf numFmtId="164" fontId="6" fillId="3" borderId="36" xfId="0" applyNumberFormat="1" applyFont="1" applyFill="1" applyBorder="1" applyAlignment="1">
      <alignment horizontal="left" vertical="center" wrapText="1"/>
    </xf>
    <xf numFmtId="164" fontId="6" fillId="3" borderId="10" xfId="0" applyNumberFormat="1" applyFont="1" applyFill="1" applyBorder="1" applyAlignment="1">
      <alignment horizontal="left" vertical="center" wrapText="1"/>
    </xf>
    <xf numFmtId="164" fontId="6" fillId="3" borderId="22" xfId="0" applyNumberFormat="1" applyFont="1" applyFill="1" applyBorder="1" applyAlignment="1">
      <alignment horizontal="left" vertical="center" wrapText="1"/>
    </xf>
    <xf numFmtId="164" fontId="6" fillId="3" borderId="5" xfId="0" applyNumberFormat="1" applyFont="1" applyFill="1" applyBorder="1" applyAlignment="1">
      <alignment horizontal="left" vertical="center"/>
    </xf>
    <xf numFmtId="164" fontId="6" fillId="3" borderId="14" xfId="0" applyNumberFormat="1" applyFont="1" applyFill="1" applyBorder="1" applyAlignment="1">
      <alignment horizontal="left" vertical="center"/>
    </xf>
    <xf numFmtId="164" fontId="6" fillId="3" borderId="18" xfId="0" applyNumberFormat="1" applyFont="1" applyFill="1" applyBorder="1" applyAlignment="1">
      <alignment horizontal="left" vertical="center"/>
    </xf>
    <xf numFmtId="164" fontId="5" fillId="3" borderId="6" xfId="0" applyNumberFormat="1" applyFont="1" applyFill="1" applyBorder="1" applyAlignment="1">
      <alignment horizontal="left" vertical="center"/>
    </xf>
    <xf numFmtId="164" fontId="5" fillId="3" borderId="15" xfId="0" applyNumberFormat="1" applyFont="1" applyFill="1" applyBorder="1" applyAlignment="1">
      <alignment horizontal="left" vertical="center"/>
    </xf>
    <xf numFmtId="164" fontId="5" fillId="3" borderId="19" xfId="0" applyNumberFormat="1" applyFont="1" applyFill="1" applyBorder="1" applyAlignment="1">
      <alignment horizontal="left" vertical="center"/>
    </xf>
  </cellXfs>
  <cellStyles count="3">
    <cellStyle name="Normal" xfId="0" builtinId="0"/>
    <cellStyle name="Normal 2" xfId="1" xr:uid="{6D2CC526-A461-44B6-8960-C7AD59165643}"/>
    <cellStyle name="Normal 3" xfId="2" xr:uid="{CB843CBA-7D55-4550-BCD5-9DE0CF06D25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4528D-DE6E-4FF3-95FC-2D3FED62F647}">
  <sheetPr>
    <pageSetUpPr fitToPage="1"/>
  </sheetPr>
  <dimension ref="A1:I38"/>
  <sheetViews>
    <sheetView tabSelected="1" zoomScale="115" zoomScaleNormal="115" workbookViewId="0">
      <selection activeCell="H14" sqref="H14"/>
    </sheetView>
  </sheetViews>
  <sheetFormatPr baseColWidth="10" defaultRowHeight="15" x14ac:dyDescent="0.25"/>
  <cols>
    <col min="1" max="2" width="7" customWidth="1"/>
    <col min="3" max="3" width="5" bestFit="1" customWidth="1"/>
    <col min="4" max="4" width="59" customWidth="1"/>
    <col min="5" max="5" width="9.5703125" customWidth="1"/>
    <col min="6" max="6" width="10.42578125" customWidth="1"/>
    <col min="7" max="7" width="13.5703125" style="51" customWidth="1"/>
    <col min="8" max="8" width="17.7109375" style="51" customWidth="1"/>
    <col min="9" max="9" width="20.28515625" customWidth="1"/>
  </cols>
  <sheetData>
    <row r="1" spans="1:9" ht="76.5" customHeight="1" x14ac:dyDescent="0.25">
      <c r="A1" s="57" t="s">
        <v>0</v>
      </c>
      <c r="B1" s="57"/>
      <c r="C1" s="57"/>
      <c r="D1" s="57"/>
      <c r="E1" s="57"/>
      <c r="F1" s="57"/>
      <c r="G1" s="57"/>
      <c r="H1" s="57"/>
      <c r="I1" s="57"/>
    </row>
    <row r="2" spans="1:9" ht="9.75" customHeight="1" x14ac:dyDescent="0.25">
      <c r="A2" s="1"/>
      <c r="B2" s="58"/>
      <c r="C2" s="58"/>
      <c r="D2" s="58"/>
      <c r="E2" s="58"/>
      <c r="F2" s="58"/>
      <c r="G2" s="58"/>
      <c r="H2" s="58"/>
    </row>
    <row r="3" spans="1:9" ht="48.75" customHeight="1" x14ac:dyDescent="0.25">
      <c r="A3" s="59" t="s">
        <v>1</v>
      </c>
      <c r="B3" s="60"/>
      <c r="C3" s="60"/>
      <c r="D3" s="60"/>
      <c r="E3" s="60"/>
      <c r="F3" s="60"/>
      <c r="G3" s="60"/>
      <c r="H3" s="60"/>
      <c r="I3" s="61"/>
    </row>
    <row r="4" spans="1:9" x14ac:dyDescent="0.25">
      <c r="A4" s="2"/>
      <c r="B4" s="3"/>
      <c r="C4" s="6"/>
      <c r="D4" s="3"/>
      <c r="E4" s="10"/>
      <c r="F4" s="10"/>
      <c r="G4" s="10"/>
      <c r="H4" s="10"/>
      <c r="I4" s="15"/>
    </row>
    <row r="5" spans="1:9" x14ac:dyDescent="0.25">
      <c r="A5" s="62" t="s">
        <v>2</v>
      </c>
      <c r="B5" s="63"/>
      <c r="C5" s="63"/>
      <c r="D5" s="63"/>
      <c r="E5" s="63"/>
      <c r="F5" s="63"/>
      <c r="G5" s="63"/>
      <c r="H5" s="63"/>
      <c r="I5" s="64"/>
    </row>
    <row r="6" spans="1:9" x14ac:dyDescent="0.25">
      <c r="A6" s="3"/>
      <c r="B6" s="5"/>
      <c r="C6" s="5"/>
      <c r="D6" s="5"/>
      <c r="E6" s="11"/>
      <c r="F6" s="11"/>
      <c r="G6" s="11"/>
      <c r="H6" s="11"/>
      <c r="I6" s="3"/>
    </row>
    <row r="7" spans="1:9" ht="45.75" thickBot="1" x14ac:dyDescent="0.3">
      <c r="A7" s="19" t="s">
        <v>3</v>
      </c>
      <c r="B7" s="20"/>
      <c r="C7" s="20" t="s">
        <v>12</v>
      </c>
      <c r="D7" s="21" t="s">
        <v>33</v>
      </c>
      <c r="E7" s="21" t="s">
        <v>49</v>
      </c>
      <c r="F7" s="22" t="s">
        <v>53</v>
      </c>
      <c r="G7" s="52" t="s">
        <v>54</v>
      </c>
      <c r="H7" s="46" t="s">
        <v>55</v>
      </c>
      <c r="I7" s="23" t="s">
        <v>56</v>
      </c>
    </row>
    <row r="8" spans="1:9" ht="30" customHeight="1" x14ac:dyDescent="0.25">
      <c r="A8" s="24">
        <v>1</v>
      </c>
      <c r="B8" s="65" t="s">
        <v>8</v>
      </c>
      <c r="C8" s="25" t="s">
        <v>13</v>
      </c>
      <c r="D8" s="26" t="s">
        <v>34</v>
      </c>
      <c r="E8" s="27" t="s">
        <v>50</v>
      </c>
      <c r="F8" s="28">
        <v>1</v>
      </c>
      <c r="G8" s="53"/>
      <c r="H8" s="47"/>
      <c r="I8" s="29">
        <f t="shared" ref="I8:I13" si="0">G8*H8</f>
        <v>0</v>
      </c>
    </row>
    <row r="9" spans="1:9" ht="30" customHeight="1" x14ac:dyDescent="0.25">
      <c r="A9" s="4">
        <f>A8+1</f>
        <v>2</v>
      </c>
      <c r="B9" s="66"/>
      <c r="C9" s="7" t="s">
        <v>14</v>
      </c>
      <c r="D9" s="8" t="s">
        <v>35</v>
      </c>
      <c r="E9" s="12" t="s">
        <v>50</v>
      </c>
      <c r="F9" s="13">
        <v>1</v>
      </c>
      <c r="G9" s="54"/>
      <c r="H9" s="48"/>
      <c r="I9" s="16">
        <f t="shared" si="0"/>
        <v>0</v>
      </c>
    </row>
    <row r="10" spans="1:9" ht="30" customHeight="1" x14ac:dyDescent="0.25">
      <c r="A10" s="4">
        <f t="shared" ref="A10:A31" si="1">A9+1</f>
        <v>3</v>
      </c>
      <c r="B10" s="66"/>
      <c r="C10" s="7" t="s">
        <v>14</v>
      </c>
      <c r="D10" s="8" t="s">
        <v>61</v>
      </c>
      <c r="E10" s="12" t="s">
        <v>50</v>
      </c>
      <c r="F10" s="13">
        <v>1</v>
      </c>
      <c r="G10" s="54"/>
      <c r="H10" s="48"/>
      <c r="I10" s="16">
        <f t="shared" si="0"/>
        <v>0</v>
      </c>
    </row>
    <row r="11" spans="1:9" ht="30" customHeight="1" x14ac:dyDescent="0.25">
      <c r="A11" s="4">
        <f t="shared" si="1"/>
        <v>4</v>
      </c>
      <c r="B11" s="66"/>
      <c r="C11" s="7" t="s">
        <v>15</v>
      </c>
      <c r="D11" s="8" t="s">
        <v>62</v>
      </c>
      <c r="E11" s="13" t="s">
        <v>58</v>
      </c>
      <c r="F11" s="45">
        <v>75</v>
      </c>
      <c r="G11" s="54"/>
      <c r="H11" s="48"/>
      <c r="I11" s="16">
        <f t="shared" si="0"/>
        <v>0</v>
      </c>
    </row>
    <row r="12" spans="1:9" ht="30" customHeight="1" x14ac:dyDescent="0.25">
      <c r="A12" s="4">
        <f t="shared" si="1"/>
        <v>5</v>
      </c>
      <c r="B12" s="66"/>
      <c r="C12" s="7" t="s">
        <v>16</v>
      </c>
      <c r="D12" s="8" t="s">
        <v>69</v>
      </c>
      <c r="E12" s="12" t="s">
        <v>50</v>
      </c>
      <c r="F12" s="13">
        <v>1</v>
      </c>
      <c r="G12" s="54"/>
      <c r="H12" s="48"/>
      <c r="I12" s="16">
        <f t="shared" si="0"/>
        <v>0</v>
      </c>
    </row>
    <row r="13" spans="1:9" ht="30" customHeight="1" thickBot="1" x14ac:dyDescent="0.3">
      <c r="A13" s="4">
        <f t="shared" si="1"/>
        <v>6</v>
      </c>
      <c r="B13" s="67"/>
      <c r="C13" s="30" t="s">
        <v>17</v>
      </c>
      <c r="D13" s="31" t="s">
        <v>36</v>
      </c>
      <c r="E13" s="32" t="s">
        <v>50</v>
      </c>
      <c r="F13" s="33">
        <v>1</v>
      </c>
      <c r="G13" s="55"/>
      <c r="H13" s="49"/>
      <c r="I13" s="34">
        <f t="shared" si="0"/>
        <v>0</v>
      </c>
    </row>
    <row r="14" spans="1:9" ht="30" customHeight="1" x14ac:dyDescent="0.25">
      <c r="A14" s="4">
        <f t="shared" si="1"/>
        <v>7</v>
      </c>
      <c r="B14" s="65" t="s">
        <v>9</v>
      </c>
      <c r="C14" s="25" t="s">
        <v>18</v>
      </c>
      <c r="D14" s="35" t="s">
        <v>37</v>
      </c>
      <c r="E14" s="27" t="s">
        <v>50</v>
      </c>
      <c r="F14" s="28">
        <v>1</v>
      </c>
      <c r="G14" s="53"/>
      <c r="H14" s="47"/>
      <c r="I14" s="29">
        <f>G14*H14</f>
        <v>0</v>
      </c>
    </row>
    <row r="15" spans="1:9" ht="30" customHeight="1" x14ac:dyDescent="0.25">
      <c r="A15" s="4">
        <f t="shared" si="1"/>
        <v>8</v>
      </c>
      <c r="B15" s="66"/>
      <c r="C15" s="7" t="s">
        <v>19</v>
      </c>
      <c r="D15" s="9" t="s">
        <v>38</v>
      </c>
      <c r="E15" s="12" t="s">
        <v>50</v>
      </c>
      <c r="F15" s="13">
        <v>1</v>
      </c>
      <c r="G15" s="54"/>
      <c r="H15" s="48"/>
      <c r="I15" s="16">
        <f t="shared" ref="I15:I31" si="2">G15*H15</f>
        <v>0</v>
      </c>
    </row>
    <row r="16" spans="1:9" ht="30" customHeight="1" x14ac:dyDescent="0.25">
      <c r="A16" s="4">
        <f t="shared" si="1"/>
        <v>9</v>
      </c>
      <c r="B16" s="66"/>
      <c r="C16" s="7" t="s">
        <v>20</v>
      </c>
      <c r="D16" s="8" t="s">
        <v>39</v>
      </c>
      <c r="E16" s="12" t="s">
        <v>50</v>
      </c>
      <c r="F16" s="13">
        <v>1</v>
      </c>
      <c r="G16" s="54"/>
      <c r="H16" s="48"/>
      <c r="I16" s="16">
        <f t="shared" si="2"/>
        <v>0</v>
      </c>
    </row>
    <row r="17" spans="1:9" ht="30" customHeight="1" x14ac:dyDescent="0.25">
      <c r="A17" s="4">
        <f t="shared" si="1"/>
        <v>10</v>
      </c>
      <c r="B17" s="66"/>
      <c r="C17" s="7" t="s">
        <v>21</v>
      </c>
      <c r="D17" s="8" t="s">
        <v>40</v>
      </c>
      <c r="E17" s="12" t="s">
        <v>51</v>
      </c>
      <c r="F17" s="44">
        <v>1470</v>
      </c>
      <c r="G17" s="54"/>
      <c r="H17" s="48"/>
      <c r="I17" s="16">
        <f t="shared" si="2"/>
        <v>0</v>
      </c>
    </row>
    <row r="18" spans="1:9" ht="30" customHeight="1" x14ac:dyDescent="0.25">
      <c r="A18" s="4">
        <f t="shared" si="1"/>
        <v>11</v>
      </c>
      <c r="B18" s="66"/>
      <c r="C18" s="7" t="s">
        <v>59</v>
      </c>
      <c r="D18" s="8" t="s">
        <v>68</v>
      </c>
      <c r="E18" s="12" t="s">
        <v>51</v>
      </c>
      <c r="F18" s="44">
        <v>60</v>
      </c>
      <c r="G18" s="54"/>
      <c r="H18" s="48"/>
      <c r="I18" s="16">
        <f t="shared" si="2"/>
        <v>0</v>
      </c>
    </row>
    <row r="19" spans="1:9" ht="30" customHeight="1" x14ac:dyDescent="0.25">
      <c r="A19" s="4">
        <f t="shared" si="1"/>
        <v>12</v>
      </c>
      <c r="B19" s="66"/>
      <c r="C19" s="7" t="s">
        <v>22</v>
      </c>
      <c r="D19" s="8" t="s">
        <v>41</v>
      </c>
      <c r="E19" s="12" t="s">
        <v>51</v>
      </c>
      <c r="F19" s="13">
        <v>155</v>
      </c>
      <c r="G19" s="54"/>
      <c r="H19" s="48"/>
      <c r="I19" s="16">
        <f t="shared" si="2"/>
        <v>0</v>
      </c>
    </row>
    <row r="20" spans="1:9" ht="30" customHeight="1" x14ac:dyDescent="0.25">
      <c r="A20" s="4">
        <f t="shared" si="1"/>
        <v>13</v>
      </c>
      <c r="B20" s="66"/>
      <c r="C20" s="7" t="s">
        <v>23</v>
      </c>
      <c r="D20" s="8" t="s">
        <v>42</v>
      </c>
      <c r="E20" s="12" t="s">
        <v>51</v>
      </c>
      <c r="F20" s="13">
        <v>160</v>
      </c>
      <c r="G20" s="54"/>
      <c r="H20" s="48"/>
      <c r="I20" s="16">
        <f t="shared" si="2"/>
        <v>0</v>
      </c>
    </row>
    <row r="21" spans="1:9" ht="30" customHeight="1" x14ac:dyDescent="0.25">
      <c r="A21" s="4">
        <f t="shared" si="1"/>
        <v>14</v>
      </c>
      <c r="B21" s="66"/>
      <c r="C21" s="7" t="s">
        <v>24</v>
      </c>
      <c r="D21" s="8" t="s">
        <v>60</v>
      </c>
      <c r="E21" s="12" t="s">
        <v>51</v>
      </c>
      <c r="F21" s="13">
        <v>50</v>
      </c>
      <c r="G21" s="54"/>
      <c r="H21" s="48"/>
      <c r="I21" s="16">
        <f t="shared" si="2"/>
        <v>0</v>
      </c>
    </row>
    <row r="22" spans="1:9" ht="30" customHeight="1" x14ac:dyDescent="0.25">
      <c r="A22" s="4">
        <f t="shared" si="1"/>
        <v>15</v>
      </c>
      <c r="B22" s="66"/>
      <c r="C22" s="7" t="s">
        <v>25</v>
      </c>
      <c r="D22" s="8" t="s">
        <v>67</v>
      </c>
      <c r="E22" s="12" t="s">
        <v>51</v>
      </c>
      <c r="F22" s="13">
        <v>60</v>
      </c>
      <c r="G22" s="54"/>
      <c r="H22" s="48"/>
      <c r="I22" s="16">
        <f t="shared" si="2"/>
        <v>0</v>
      </c>
    </row>
    <row r="23" spans="1:9" ht="30" customHeight="1" x14ac:dyDescent="0.25">
      <c r="A23" s="4">
        <f t="shared" si="1"/>
        <v>16</v>
      </c>
      <c r="B23" s="66"/>
      <c r="C23" s="7" t="s">
        <v>26</v>
      </c>
      <c r="D23" s="8" t="s">
        <v>43</v>
      </c>
      <c r="E23" s="14" t="s">
        <v>50</v>
      </c>
      <c r="F23" s="14">
        <v>1</v>
      </c>
      <c r="G23" s="54"/>
      <c r="H23" s="48"/>
      <c r="I23" s="16">
        <f t="shared" si="2"/>
        <v>0</v>
      </c>
    </row>
    <row r="24" spans="1:9" ht="30" customHeight="1" thickBot="1" x14ac:dyDescent="0.3">
      <c r="A24" s="4">
        <f t="shared" si="1"/>
        <v>17</v>
      </c>
      <c r="B24" s="67"/>
      <c r="C24" s="30" t="s">
        <v>27</v>
      </c>
      <c r="D24" s="31" t="s">
        <v>44</v>
      </c>
      <c r="E24" s="36" t="s">
        <v>58</v>
      </c>
      <c r="F24" s="33">
        <v>75</v>
      </c>
      <c r="G24" s="55"/>
      <c r="H24" s="49"/>
      <c r="I24" s="34">
        <f t="shared" si="2"/>
        <v>0</v>
      </c>
    </row>
    <row r="25" spans="1:9" ht="30" customHeight="1" x14ac:dyDescent="0.25">
      <c r="A25" s="4">
        <f t="shared" si="1"/>
        <v>18</v>
      </c>
      <c r="B25" s="65" t="s">
        <v>10</v>
      </c>
      <c r="C25" s="25" t="s">
        <v>28</v>
      </c>
      <c r="D25" s="26" t="s">
        <v>65</v>
      </c>
      <c r="E25" s="27" t="s">
        <v>50</v>
      </c>
      <c r="F25" s="28">
        <v>1</v>
      </c>
      <c r="G25" s="53"/>
      <c r="H25" s="47"/>
      <c r="I25" s="29">
        <f t="shared" si="2"/>
        <v>0</v>
      </c>
    </row>
    <row r="26" spans="1:9" ht="30" customHeight="1" x14ac:dyDescent="0.25">
      <c r="A26" s="4">
        <f t="shared" si="1"/>
        <v>19</v>
      </c>
      <c r="B26" s="66"/>
      <c r="C26" s="7" t="s">
        <v>29</v>
      </c>
      <c r="D26" s="8" t="s">
        <v>63</v>
      </c>
      <c r="E26" s="12" t="s">
        <v>50</v>
      </c>
      <c r="F26" s="13">
        <v>10</v>
      </c>
      <c r="G26" s="54"/>
      <c r="H26" s="48"/>
      <c r="I26" s="16">
        <f t="shared" si="2"/>
        <v>0</v>
      </c>
    </row>
    <row r="27" spans="1:9" ht="30" customHeight="1" x14ac:dyDescent="0.25">
      <c r="A27" s="4">
        <f t="shared" si="1"/>
        <v>20</v>
      </c>
      <c r="B27" s="66"/>
      <c r="C27" s="7" t="s">
        <v>30</v>
      </c>
      <c r="D27" s="8" t="s">
        <v>64</v>
      </c>
      <c r="E27" s="12" t="s">
        <v>52</v>
      </c>
      <c r="F27" s="13">
        <v>6</v>
      </c>
      <c r="G27" s="54"/>
      <c r="H27" s="48"/>
      <c r="I27" s="16">
        <f t="shared" si="2"/>
        <v>0</v>
      </c>
    </row>
    <row r="28" spans="1:9" ht="30" customHeight="1" x14ac:dyDescent="0.25">
      <c r="A28" s="4">
        <f t="shared" si="1"/>
        <v>21</v>
      </c>
      <c r="B28" s="66"/>
      <c r="C28" s="7" t="s">
        <v>31</v>
      </c>
      <c r="D28" s="8" t="s">
        <v>45</v>
      </c>
      <c r="E28" s="12" t="s">
        <v>50</v>
      </c>
      <c r="F28" s="13">
        <v>1</v>
      </c>
      <c r="G28" s="54"/>
      <c r="H28" s="48"/>
      <c r="I28" s="16">
        <f t="shared" si="2"/>
        <v>0</v>
      </c>
    </row>
    <row r="29" spans="1:9" ht="30" customHeight="1" thickBot="1" x14ac:dyDescent="0.3">
      <c r="A29" s="4">
        <f t="shared" si="1"/>
        <v>22</v>
      </c>
      <c r="B29" s="66"/>
      <c r="C29" s="39" t="s">
        <v>32</v>
      </c>
      <c r="D29" s="40" t="s">
        <v>46</v>
      </c>
      <c r="E29" s="41" t="s">
        <v>50</v>
      </c>
      <c r="F29" s="42">
        <v>1</v>
      </c>
      <c r="G29" s="56"/>
      <c r="H29" s="50"/>
      <c r="I29" s="43">
        <f t="shared" si="2"/>
        <v>0</v>
      </c>
    </row>
    <row r="30" spans="1:9" ht="30" customHeight="1" x14ac:dyDescent="0.25">
      <c r="A30" s="4">
        <f t="shared" si="1"/>
        <v>23</v>
      </c>
      <c r="B30" s="74" t="s">
        <v>11</v>
      </c>
      <c r="C30" s="25" t="s">
        <v>66</v>
      </c>
      <c r="D30" s="26" t="s">
        <v>47</v>
      </c>
      <c r="E30" s="27" t="s">
        <v>50</v>
      </c>
      <c r="F30" s="28">
        <v>1</v>
      </c>
      <c r="G30" s="53"/>
      <c r="H30" s="47"/>
      <c r="I30" s="29">
        <f t="shared" si="2"/>
        <v>0</v>
      </c>
    </row>
    <row r="31" spans="1:9" ht="30" customHeight="1" thickBot="1" x14ac:dyDescent="0.3">
      <c r="A31" s="4">
        <f t="shared" si="1"/>
        <v>24</v>
      </c>
      <c r="B31" s="75"/>
      <c r="C31" s="30" t="s">
        <v>57</v>
      </c>
      <c r="D31" s="38" t="s">
        <v>48</v>
      </c>
      <c r="E31" s="32" t="s">
        <v>50</v>
      </c>
      <c r="F31" s="33">
        <v>1</v>
      </c>
      <c r="G31" s="55"/>
      <c r="H31" s="49"/>
      <c r="I31" s="34">
        <f t="shared" si="2"/>
        <v>0</v>
      </c>
    </row>
    <row r="32" spans="1:9" ht="30" customHeight="1" x14ac:dyDescent="0.25">
      <c r="A32" s="76" t="s">
        <v>4</v>
      </c>
      <c r="B32" s="77"/>
      <c r="C32" s="77"/>
      <c r="D32" s="77"/>
      <c r="E32" s="77"/>
      <c r="F32" s="77"/>
      <c r="G32" s="77"/>
      <c r="H32" s="78"/>
      <c r="I32" s="37">
        <f>SUM(I8:I31)</f>
        <v>0</v>
      </c>
    </row>
    <row r="33" spans="1:9" ht="30" customHeight="1" x14ac:dyDescent="0.25">
      <c r="A33" s="79" t="s">
        <v>5</v>
      </c>
      <c r="B33" s="80"/>
      <c r="C33" s="80"/>
      <c r="D33" s="80"/>
      <c r="E33" s="80"/>
      <c r="F33" s="80"/>
      <c r="G33" s="80"/>
      <c r="H33" s="81"/>
      <c r="I33" s="17">
        <f>I32*0.2</f>
        <v>0</v>
      </c>
    </row>
    <row r="34" spans="1:9" ht="30" customHeight="1" thickBot="1" x14ac:dyDescent="0.3">
      <c r="A34" s="82" t="s">
        <v>6</v>
      </c>
      <c r="B34" s="83"/>
      <c r="C34" s="83"/>
      <c r="D34" s="83"/>
      <c r="E34" s="83"/>
      <c r="F34" s="83"/>
      <c r="G34" s="83"/>
      <c r="H34" s="84"/>
      <c r="I34" s="18">
        <f>I32+I33</f>
        <v>0</v>
      </c>
    </row>
    <row r="35" spans="1:9" x14ac:dyDescent="0.25">
      <c r="A35" s="3"/>
      <c r="B35" s="3"/>
      <c r="C35" s="6"/>
      <c r="D35" s="3"/>
      <c r="E35" s="10"/>
      <c r="F35" s="10"/>
      <c r="G35" s="10"/>
      <c r="H35" s="10"/>
      <c r="I35" s="3"/>
    </row>
    <row r="36" spans="1:9" ht="15.75" thickBot="1" x14ac:dyDescent="0.3">
      <c r="A36" s="3"/>
      <c r="B36" s="3"/>
      <c r="C36" s="6"/>
      <c r="D36" s="3"/>
      <c r="E36" s="10"/>
      <c r="F36" s="10"/>
      <c r="G36" s="10"/>
      <c r="H36" s="10"/>
      <c r="I36" s="3"/>
    </row>
    <row r="37" spans="1:9" x14ac:dyDescent="0.25">
      <c r="A37" s="68" t="s">
        <v>7</v>
      </c>
      <c r="B37" s="69"/>
      <c r="C37" s="69"/>
      <c r="D37" s="69"/>
      <c r="E37" s="69"/>
      <c r="F37" s="69"/>
      <c r="G37" s="69"/>
      <c r="H37" s="69"/>
      <c r="I37" s="70"/>
    </row>
    <row r="38" spans="1:9" ht="59.45" customHeight="1" thickBot="1" x14ac:dyDescent="0.3">
      <c r="A38" s="71"/>
      <c r="B38" s="72"/>
      <c r="C38" s="72"/>
      <c r="D38" s="72"/>
      <c r="E38" s="72"/>
      <c r="F38" s="72"/>
      <c r="G38" s="72"/>
      <c r="H38" s="72"/>
      <c r="I38" s="73"/>
    </row>
  </sheetData>
  <sheetProtection algorithmName="SHA-512" hashValue="2EDedb+QTxxNY2XOGxzAF+YpkunRrBpzmkyX0kRGfm1/AAoC/k0hqYy0BbGY0rtT29E5ytXnL6eMLdZ1AcpaXQ==" saltValue="d37nl+/NKERrLbW7GZ32eA==" spinCount="100000" sheet="1" objects="1" scenarios="1"/>
  <mergeCells count="13">
    <mergeCell ref="A37:I37"/>
    <mergeCell ref="A38:I38"/>
    <mergeCell ref="B14:B24"/>
    <mergeCell ref="B25:B29"/>
    <mergeCell ref="B30:B31"/>
    <mergeCell ref="A32:H32"/>
    <mergeCell ref="A33:H33"/>
    <mergeCell ref="A34:H34"/>
    <mergeCell ref="A1:I1"/>
    <mergeCell ref="B2:H2"/>
    <mergeCell ref="A3:I3"/>
    <mergeCell ref="A5:I5"/>
    <mergeCell ref="B8:B13"/>
  </mergeCells>
  <pageMargins left="0.70866141732283472" right="0.70866141732283472" top="0.74803149606299213" bottom="0.74803149606299213" header="0.31496062992125984" footer="0.31496062992125984"/>
  <pageSetup scale="58" orientation="portrait" r:id="rId1"/>
  <headerFooter>
    <oddHeader>&amp;LSNIA_PAI-LYO_MAPA_25-066_Lot_1_DPGF_V1.0</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Vaiana Leballais</dc:creator>
  <cp:lastModifiedBy>Florence Gador</cp:lastModifiedBy>
  <cp:lastPrinted>2025-09-11T12:27:57Z</cp:lastPrinted>
  <dcterms:created xsi:type="dcterms:W3CDTF">2025-08-26T08:41:19Z</dcterms:created>
  <dcterms:modified xsi:type="dcterms:W3CDTF">2025-09-16T08:27:47Z</dcterms:modified>
</cp:coreProperties>
</file>